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1"/>
  </bookViews>
  <sheets>
    <sheet name="Sheet1" sheetId="1" r:id="rId1"/>
    <sheet name="排名" sheetId="2" r:id="rId2"/>
  </sheets>
  <definedNames>
    <definedName name="_xlnm._FilterDatabase" localSheetId="0" hidden="1">Sheet1!$A$2:$L$17</definedName>
    <definedName name="_xlnm._FilterDatabase" localSheetId="1" hidden="1">排名!$A$2:$M$17</definedName>
  </definedNames>
  <calcPr calcId="144525"/>
</workbook>
</file>

<file path=xl/sharedStrings.xml><?xml version="1.0" encoding="utf-8"?>
<sst xmlns="http://schemas.openxmlformats.org/spreadsheetml/2006/main" count="89" uniqueCount="41">
  <si>
    <r>
      <rPr>
        <b/>
        <sz val="20"/>
        <color rgb="FF000000"/>
        <rFont val="Times New Roman"/>
        <charset val="134"/>
      </rPr>
      <t>2022</t>
    </r>
    <r>
      <rPr>
        <b/>
        <sz val="20"/>
        <color rgb="FF000000"/>
        <rFont val="方正小标宋_GBK"/>
        <charset val="134"/>
      </rPr>
      <t>年理县公开遴选（考调）机关事业单位工作人员考试总成绩单</t>
    </r>
  </si>
  <si>
    <t>序号</t>
  </si>
  <si>
    <t>职（岗）位编码</t>
  </si>
  <si>
    <t>姓名</t>
  </si>
  <si>
    <t>准考证号</t>
  </si>
  <si>
    <t>笔试分数</t>
  </si>
  <si>
    <t>笔试折合</t>
  </si>
  <si>
    <t>面试分数</t>
  </si>
  <si>
    <t>面试折合</t>
  </si>
  <si>
    <t>实绩量化考核</t>
  </si>
  <si>
    <t>实绩量化考核折合</t>
  </si>
  <si>
    <t>总分数</t>
  </si>
  <si>
    <t>备注</t>
  </si>
  <si>
    <r>
      <rPr>
        <sz val="14"/>
        <color indexed="8"/>
        <rFont val="方正仿宋_GBK"/>
        <charset val="134"/>
      </rPr>
      <t>曹松</t>
    </r>
  </si>
  <si>
    <r>
      <rPr>
        <sz val="14"/>
        <color indexed="8"/>
        <rFont val="方正仿宋_GBK"/>
        <charset val="134"/>
      </rPr>
      <t>蒲荣飞</t>
    </r>
  </si>
  <si>
    <r>
      <rPr>
        <sz val="14"/>
        <color indexed="8"/>
        <rFont val="方正仿宋_GBK"/>
        <charset val="134"/>
      </rPr>
      <t>徐勇</t>
    </r>
  </si>
  <si>
    <r>
      <rPr>
        <sz val="14"/>
        <color indexed="8"/>
        <rFont val="方正仿宋_GBK"/>
        <charset val="134"/>
      </rPr>
      <t>宋国伦</t>
    </r>
  </si>
  <si>
    <r>
      <rPr>
        <sz val="14"/>
        <rFont val="方正仿宋_GBK"/>
        <charset val="134"/>
      </rPr>
      <t>高志刚</t>
    </r>
  </si>
  <si>
    <r>
      <rPr>
        <sz val="14"/>
        <rFont val="方正仿宋_GBK"/>
        <charset val="134"/>
      </rPr>
      <t>麦礼红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</si>
  <si>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</si>
  <si>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sz val="14"/>
        <rFont val="方正仿宋_GBK"/>
        <charset val="134"/>
      </rPr>
      <t>肖雪</t>
    </r>
  </si>
  <si>
    <r>
      <rPr>
        <sz val="14"/>
        <rFont val="方正仿宋_GBK"/>
        <charset val="134"/>
      </rPr>
      <t>张居恒</t>
    </r>
  </si>
  <si>
    <t>202201005</t>
  </si>
  <si>
    <r>
      <rPr>
        <sz val="14"/>
        <color indexed="8"/>
        <rFont val="方正仿宋_GBK"/>
        <charset val="134"/>
      </rPr>
      <t>岳育</t>
    </r>
  </si>
  <si>
    <r>
      <rPr>
        <sz val="14"/>
        <color indexed="8"/>
        <rFont val="方正仿宋_GBK"/>
        <charset val="134"/>
      </rPr>
      <t>王家惠</t>
    </r>
  </si>
  <si>
    <r>
      <rPr>
        <sz val="14"/>
        <color indexed="8"/>
        <rFont val="方正仿宋_GBK"/>
        <charset val="134"/>
      </rPr>
      <t>杨文浩</t>
    </r>
  </si>
  <si>
    <t>202202001</t>
  </si>
  <si>
    <r>
      <rPr>
        <sz val="14"/>
        <rFont val="方正仿宋_GBK"/>
        <charset val="134"/>
      </rPr>
      <t>易勤柳</t>
    </r>
  </si>
  <si>
    <r>
      <rPr>
        <sz val="14"/>
        <rFont val="方正仿宋_GBK"/>
        <charset val="134"/>
      </rPr>
      <t>徐晶</t>
    </r>
  </si>
  <si>
    <t>202202010</t>
  </si>
  <si>
    <r>
      <rPr>
        <sz val="14"/>
        <rFont val="方正仿宋_GBK"/>
        <charset val="134"/>
      </rPr>
      <t>王海兰</t>
    </r>
  </si>
  <si>
    <t>卫生类</t>
  </si>
  <si>
    <r>
      <rPr>
        <sz val="14"/>
        <rFont val="方正仿宋_GBK"/>
        <charset val="134"/>
      </rPr>
      <t>王座娅</t>
    </r>
  </si>
  <si>
    <r>
      <rPr>
        <b/>
        <sz val="20"/>
        <color rgb="FF000000"/>
        <rFont val="Times New Roman"/>
        <charset val="134"/>
      </rPr>
      <t>2022</t>
    </r>
    <r>
      <rPr>
        <b/>
        <sz val="20"/>
        <color rgb="FF000000"/>
        <rFont val="方正小标宋_GBK"/>
        <charset val="134"/>
      </rPr>
      <t>年理县公开遴选（考调）机关事业单位工作人员考试总成绩及职位排名</t>
    </r>
  </si>
  <si>
    <t>考试
总成绩</t>
  </si>
  <si>
    <t>排名</t>
  </si>
  <si>
    <t>是否进入体检和考察</t>
  </si>
  <si>
    <t>是</t>
  </si>
  <si>
    <t>徐勇</t>
  </si>
  <si>
    <t>否</t>
  </si>
  <si>
    <t>宋国伦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</si>
</sst>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3">
    <font>
      <sz val="11"/>
      <color theme="1"/>
      <name val="宋体"/>
      <charset val="134"/>
      <scheme val="minor"/>
    </font>
    <font>
      <b/>
      <sz val="20"/>
      <color rgb="FF000000"/>
      <name val="Times New Roman"/>
      <charset val="134"/>
    </font>
    <font>
      <sz val="16"/>
      <color theme="1"/>
      <name val="方正黑体_GBK"/>
      <charset val="134"/>
    </font>
    <font>
      <sz val="14"/>
      <color theme="1"/>
      <name val="Times New Roman"/>
      <charset val="134"/>
    </font>
    <font>
      <sz val="14"/>
      <color theme="1"/>
      <name val="Times New Roman"/>
      <charset val="0"/>
    </font>
    <font>
      <sz val="14"/>
      <color rgb="FF000000"/>
      <name val="Times New Roman"/>
      <charset val="134"/>
    </font>
    <font>
      <sz val="14"/>
      <color rgb="FF000000"/>
      <name val="Times New Roman"/>
      <charset val="0"/>
    </font>
    <font>
      <sz val="14"/>
      <color rgb="FF000000"/>
      <name val="方正仿宋_GBK"/>
      <charset val="0"/>
    </font>
    <font>
      <sz val="14"/>
      <name val="Times New Roman"/>
      <charset val="0"/>
    </font>
    <font>
      <sz val="14"/>
      <color theme="1"/>
      <name val="方正仿宋_GBK"/>
      <charset val="0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color rgb="FF000000"/>
      <name val="方正小标宋_GBK"/>
      <charset val="134"/>
    </font>
    <font>
      <sz val="14"/>
      <color indexed="8"/>
      <name val="方正仿宋_GBK"/>
      <charset val="134"/>
    </font>
    <font>
      <sz val="14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177" fontId="0" fillId="0" borderId="0" xfId="0" applyNumberFormat="1" applyFill="1">
      <alignment vertical="center"/>
    </xf>
    <xf numFmtId="0" fontId="1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workbookViewId="0">
      <selection activeCell="M9" sqref="M9"/>
    </sheetView>
  </sheetViews>
  <sheetFormatPr defaultColWidth="9" defaultRowHeight="13.5"/>
  <cols>
    <col min="1" max="1" width="8.125" customWidth="1"/>
    <col min="2" max="2" width="16" customWidth="1"/>
    <col min="3" max="3" width="9.625" customWidth="1"/>
    <col min="4" max="4" width="15.375" customWidth="1"/>
    <col min="5" max="5" width="14.125" customWidth="1"/>
    <col min="6" max="6" width="12.625" customWidth="1"/>
    <col min="7" max="7" width="14" customWidth="1"/>
    <col min="8" max="8" width="11.875" style="2" customWidth="1"/>
    <col min="9" max="9" width="11.875" customWidth="1"/>
    <col min="10" max="10" width="13.875" customWidth="1"/>
    <col min="11" max="11" width="13.875" style="2" customWidth="1"/>
    <col min="12" max="12" width="9.625" customWidth="1"/>
  </cols>
  <sheetData>
    <row r="1" ht="59" customHeight="1" spans="1:12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  <c r="K1" s="5"/>
      <c r="L1" s="4"/>
    </row>
    <row r="2" ht="40.5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6" t="s">
        <v>10</v>
      </c>
      <c r="K2" s="7" t="s">
        <v>11</v>
      </c>
      <c r="L2" s="6" t="s">
        <v>12</v>
      </c>
    </row>
    <row r="3" s="1" customFormat="1" ht="18.75" spans="1:12">
      <c r="A3" s="8"/>
      <c r="B3" s="9">
        <v>202201001</v>
      </c>
      <c r="C3" s="10" t="s">
        <v>13</v>
      </c>
      <c r="D3" s="11">
        <v>813001005</v>
      </c>
      <c r="E3" s="12">
        <v>86</v>
      </c>
      <c r="F3" s="12">
        <f>E3*0.5</f>
        <v>43</v>
      </c>
      <c r="G3" s="12">
        <v>87.33</v>
      </c>
      <c r="H3" s="13">
        <f>G3*0.4</f>
        <v>34.932</v>
      </c>
      <c r="I3" s="12">
        <v>75</v>
      </c>
      <c r="J3" s="8">
        <f>I3*0.1</f>
        <v>7.5</v>
      </c>
      <c r="K3" s="13">
        <f>F3+H3+J3</f>
        <v>85.432</v>
      </c>
      <c r="L3" s="8"/>
    </row>
    <row r="4" s="1" customFormat="1" ht="18.75" spans="1:12">
      <c r="A4" s="8">
        <v>8</v>
      </c>
      <c r="B4" s="9">
        <v>202201003</v>
      </c>
      <c r="C4" s="10" t="s">
        <v>14</v>
      </c>
      <c r="D4" s="11">
        <v>813001008</v>
      </c>
      <c r="E4" s="12">
        <v>82</v>
      </c>
      <c r="F4" s="12">
        <f t="shared" ref="F4:F17" si="0">E4*0.5</f>
        <v>41</v>
      </c>
      <c r="G4" s="12">
        <v>87.66</v>
      </c>
      <c r="H4" s="13">
        <f t="shared" ref="H4:H17" si="1">G4*0.4</f>
        <v>35.064</v>
      </c>
      <c r="I4" s="12">
        <v>65</v>
      </c>
      <c r="J4" s="8">
        <f t="shared" ref="J4:J17" si="2">I4*0.1</f>
        <v>6.5</v>
      </c>
      <c r="K4" s="13">
        <f>F4+H4+J4</f>
        <v>82.564</v>
      </c>
      <c r="L4" s="8"/>
    </row>
    <row r="5" s="1" customFormat="1" ht="18.75" spans="1:12">
      <c r="A5" s="8">
        <v>10</v>
      </c>
      <c r="B5" s="9">
        <v>202201003</v>
      </c>
      <c r="C5" s="10" t="s">
        <v>15</v>
      </c>
      <c r="D5" s="11">
        <v>813001010</v>
      </c>
      <c r="E5" s="12">
        <v>75</v>
      </c>
      <c r="F5" s="12">
        <f t="shared" si="0"/>
        <v>37.5</v>
      </c>
      <c r="G5" s="12">
        <v>82.33</v>
      </c>
      <c r="H5" s="13">
        <f t="shared" si="1"/>
        <v>32.932</v>
      </c>
      <c r="I5" s="12">
        <v>60</v>
      </c>
      <c r="J5" s="8">
        <f t="shared" si="2"/>
        <v>6</v>
      </c>
      <c r="K5" s="13">
        <f t="shared" ref="K4:K17" si="3">F5+H5+J5</f>
        <v>76.432</v>
      </c>
      <c r="L5" s="8"/>
    </row>
    <row r="6" s="1" customFormat="1" ht="18.75" spans="1:12">
      <c r="A6" s="8">
        <v>9</v>
      </c>
      <c r="B6" s="9">
        <v>202201003</v>
      </c>
      <c r="C6" s="10" t="s">
        <v>16</v>
      </c>
      <c r="D6" s="11">
        <v>813001009</v>
      </c>
      <c r="E6" s="12">
        <v>73</v>
      </c>
      <c r="F6" s="12">
        <f t="shared" si="0"/>
        <v>36.5</v>
      </c>
      <c r="G6" s="12">
        <v>82</v>
      </c>
      <c r="H6" s="13">
        <f t="shared" si="1"/>
        <v>32.8</v>
      </c>
      <c r="I6" s="12">
        <v>45</v>
      </c>
      <c r="J6" s="8">
        <f t="shared" si="2"/>
        <v>4.5</v>
      </c>
      <c r="K6" s="13">
        <f t="shared" si="3"/>
        <v>73.8</v>
      </c>
      <c r="L6" s="8"/>
    </row>
    <row r="7" s="1" customFormat="1" ht="18.75" spans="1:12">
      <c r="A7" s="8">
        <v>13</v>
      </c>
      <c r="B7" s="9">
        <v>202202002</v>
      </c>
      <c r="C7" s="15" t="s">
        <v>17</v>
      </c>
      <c r="D7" s="11">
        <v>813001013</v>
      </c>
      <c r="E7" s="12">
        <v>74</v>
      </c>
      <c r="F7" s="12">
        <f t="shared" si="0"/>
        <v>37</v>
      </c>
      <c r="G7" s="12">
        <v>82.33</v>
      </c>
      <c r="H7" s="13">
        <f t="shared" si="1"/>
        <v>32.932</v>
      </c>
      <c r="I7" s="12">
        <v>45</v>
      </c>
      <c r="J7" s="8">
        <f t="shared" si="2"/>
        <v>4.5</v>
      </c>
      <c r="K7" s="13">
        <f t="shared" si="3"/>
        <v>74.432</v>
      </c>
      <c r="L7" s="8"/>
    </row>
    <row r="8" s="1" customFormat="1" ht="18.75" spans="1:18">
      <c r="A8" s="8">
        <v>14</v>
      </c>
      <c r="B8" s="9">
        <v>202202002</v>
      </c>
      <c r="C8" s="15" t="s">
        <v>18</v>
      </c>
      <c r="D8" s="11">
        <v>813001014</v>
      </c>
      <c r="E8" s="12">
        <v>66</v>
      </c>
      <c r="F8" s="12">
        <f t="shared" si="0"/>
        <v>33</v>
      </c>
      <c r="G8" s="12">
        <v>27.66</v>
      </c>
      <c r="H8" s="13">
        <f t="shared" si="1"/>
        <v>11.064</v>
      </c>
      <c r="I8" s="12">
        <v>60</v>
      </c>
      <c r="J8" s="8">
        <f t="shared" si="2"/>
        <v>6</v>
      </c>
      <c r="K8" s="13">
        <f t="shared" si="3"/>
        <v>50.064</v>
      </c>
      <c r="L8" s="8"/>
      <c r="R8" s="1" t="s">
        <v>19</v>
      </c>
    </row>
    <row r="9" s="1" customFormat="1" ht="18.75" spans="1:12">
      <c r="A9" s="8">
        <v>20</v>
      </c>
      <c r="B9" s="9">
        <v>202202003</v>
      </c>
      <c r="C9" s="15" t="s">
        <v>20</v>
      </c>
      <c r="D9" s="11">
        <v>813001020</v>
      </c>
      <c r="E9" s="12">
        <v>85</v>
      </c>
      <c r="F9" s="12">
        <f t="shared" si="0"/>
        <v>42.5</v>
      </c>
      <c r="G9" s="12">
        <v>87.66</v>
      </c>
      <c r="H9" s="13">
        <f t="shared" si="1"/>
        <v>35.064</v>
      </c>
      <c r="I9" s="12">
        <v>30</v>
      </c>
      <c r="J9" s="8">
        <f t="shared" si="2"/>
        <v>3</v>
      </c>
      <c r="K9" s="13">
        <f t="shared" si="3"/>
        <v>80.564</v>
      </c>
      <c r="L9" s="8"/>
    </row>
    <row r="10" s="1" customFormat="1" ht="18.75" spans="1:12">
      <c r="A10" s="8">
        <v>33</v>
      </c>
      <c r="B10" s="9">
        <v>202202003</v>
      </c>
      <c r="C10" s="15" t="s">
        <v>21</v>
      </c>
      <c r="D10" s="11">
        <v>813002013</v>
      </c>
      <c r="E10" s="12">
        <v>84</v>
      </c>
      <c r="F10" s="12">
        <f t="shared" si="0"/>
        <v>42</v>
      </c>
      <c r="G10" s="12">
        <v>83.33</v>
      </c>
      <c r="H10" s="13">
        <f t="shared" si="1"/>
        <v>33.332</v>
      </c>
      <c r="I10" s="12">
        <v>70</v>
      </c>
      <c r="J10" s="8">
        <f t="shared" si="2"/>
        <v>7</v>
      </c>
      <c r="K10" s="13">
        <f t="shared" si="3"/>
        <v>82.332</v>
      </c>
      <c r="L10" s="8"/>
    </row>
    <row r="11" s="1" customFormat="1" ht="18.75" spans="1:12">
      <c r="A11" s="8">
        <v>2</v>
      </c>
      <c r="B11" s="9" t="s">
        <v>22</v>
      </c>
      <c r="C11" s="10" t="s">
        <v>23</v>
      </c>
      <c r="D11" s="11">
        <v>813001002</v>
      </c>
      <c r="E11" s="12">
        <v>82</v>
      </c>
      <c r="F11" s="12">
        <f t="shared" si="0"/>
        <v>41</v>
      </c>
      <c r="G11" s="12">
        <v>88</v>
      </c>
      <c r="H11" s="13">
        <f t="shared" si="1"/>
        <v>35.2</v>
      </c>
      <c r="I11" s="12">
        <v>55</v>
      </c>
      <c r="J11" s="8">
        <f t="shared" si="2"/>
        <v>5.5</v>
      </c>
      <c r="K11" s="13">
        <f t="shared" si="3"/>
        <v>81.7</v>
      </c>
      <c r="L11" s="8"/>
    </row>
    <row r="12" s="1" customFormat="1" ht="18.75" spans="1:12">
      <c r="A12" s="8">
        <v>1</v>
      </c>
      <c r="B12" s="9" t="s">
        <v>22</v>
      </c>
      <c r="C12" s="10" t="s">
        <v>24</v>
      </c>
      <c r="D12" s="11">
        <v>813001001</v>
      </c>
      <c r="E12" s="12">
        <v>77</v>
      </c>
      <c r="F12" s="12">
        <f t="shared" si="0"/>
        <v>38.5</v>
      </c>
      <c r="G12" s="12">
        <v>87.66</v>
      </c>
      <c r="H12" s="13">
        <f t="shared" si="1"/>
        <v>35.064</v>
      </c>
      <c r="I12" s="12">
        <v>45</v>
      </c>
      <c r="J12" s="8">
        <f t="shared" si="2"/>
        <v>4.5</v>
      </c>
      <c r="K12" s="13">
        <f t="shared" si="3"/>
        <v>78.064</v>
      </c>
      <c r="L12" s="8"/>
    </row>
    <row r="13" s="1" customFormat="1" ht="18.75" spans="1:12">
      <c r="A13" s="8">
        <v>4</v>
      </c>
      <c r="B13" s="9" t="s">
        <v>22</v>
      </c>
      <c r="C13" s="10" t="s">
        <v>25</v>
      </c>
      <c r="D13" s="11">
        <v>813001004</v>
      </c>
      <c r="E13" s="12">
        <v>77</v>
      </c>
      <c r="F13" s="12">
        <f t="shared" si="0"/>
        <v>38.5</v>
      </c>
      <c r="G13" s="12">
        <v>84.33</v>
      </c>
      <c r="H13" s="13">
        <f t="shared" si="1"/>
        <v>33.732</v>
      </c>
      <c r="I13" s="12">
        <v>40</v>
      </c>
      <c r="J13" s="8">
        <f t="shared" si="2"/>
        <v>4</v>
      </c>
      <c r="K13" s="13">
        <f t="shared" si="3"/>
        <v>76.232</v>
      </c>
      <c r="L13" s="8"/>
    </row>
    <row r="14" s="1" customFormat="1" ht="18.75" spans="1:12">
      <c r="A14" s="8">
        <v>11</v>
      </c>
      <c r="B14" s="9" t="s">
        <v>26</v>
      </c>
      <c r="C14" s="15" t="s">
        <v>27</v>
      </c>
      <c r="D14" s="11">
        <v>813001011</v>
      </c>
      <c r="E14" s="12">
        <v>83</v>
      </c>
      <c r="F14" s="12">
        <f t="shared" si="0"/>
        <v>41.5</v>
      </c>
      <c r="G14" s="12">
        <v>84.33</v>
      </c>
      <c r="H14" s="13">
        <f t="shared" si="1"/>
        <v>33.732</v>
      </c>
      <c r="I14" s="12">
        <v>40</v>
      </c>
      <c r="J14" s="8">
        <f t="shared" si="2"/>
        <v>4</v>
      </c>
      <c r="K14" s="13">
        <f t="shared" si="3"/>
        <v>79.232</v>
      </c>
      <c r="L14" s="8"/>
    </row>
    <row r="15" s="1" customFormat="1" ht="18.75" spans="1:12">
      <c r="A15" s="8">
        <v>12</v>
      </c>
      <c r="B15" s="9" t="s">
        <v>26</v>
      </c>
      <c r="C15" s="15" t="s">
        <v>28</v>
      </c>
      <c r="D15" s="11">
        <v>813001012</v>
      </c>
      <c r="E15" s="12">
        <v>77</v>
      </c>
      <c r="F15" s="12">
        <f t="shared" si="0"/>
        <v>38.5</v>
      </c>
      <c r="G15" s="12">
        <v>83.33</v>
      </c>
      <c r="H15" s="13">
        <f t="shared" si="1"/>
        <v>33.332</v>
      </c>
      <c r="I15" s="12">
        <v>65</v>
      </c>
      <c r="J15" s="8">
        <f t="shared" si="2"/>
        <v>6.5</v>
      </c>
      <c r="K15" s="13">
        <f t="shared" si="3"/>
        <v>78.332</v>
      </c>
      <c r="L15" s="8"/>
    </row>
    <row r="16" s="1" customFormat="1" ht="18.75" spans="1:12">
      <c r="A16" s="8">
        <v>37</v>
      </c>
      <c r="B16" s="9" t="s">
        <v>29</v>
      </c>
      <c r="C16" s="15" t="s">
        <v>30</v>
      </c>
      <c r="D16" s="11">
        <v>813002017</v>
      </c>
      <c r="E16" s="12">
        <v>52</v>
      </c>
      <c r="F16" s="12">
        <f t="shared" si="0"/>
        <v>26</v>
      </c>
      <c r="G16" s="12">
        <v>56.33</v>
      </c>
      <c r="H16" s="13">
        <f t="shared" si="1"/>
        <v>22.532</v>
      </c>
      <c r="I16" s="12">
        <v>45</v>
      </c>
      <c r="J16" s="8">
        <f t="shared" si="2"/>
        <v>4.5</v>
      </c>
      <c r="K16" s="13">
        <f t="shared" si="3"/>
        <v>53.032</v>
      </c>
      <c r="L16" s="21" t="s">
        <v>31</v>
      </c>
    </row>
    <row r="17" s="1" customFormat="1" ht="18.75" spans="1:12">
      <c r="A17" s="8">
        <v>36</v>
      </c>
      <c r="B17" s="9" t="s">
        <v>29</v>
      </c>
      <c r="C17" s="15" t="s">
        <v>32</v>
      </c>
      <c r="D17" s="11">
        <v>813002016</v>
      </c>
      <c r="E17" s="12">
        <v>49</v>
      </c>
      <c r="F17" s="12">
        <f t="shared" si="0"/>
        <v>24.5</v>
      </c>
      <c r="G17" s="12">
        <v>83.66</v>
      </c>
      <c r="H17" s="13">
        <f t="shared" si="1"/>
        <v>33.464</v>
      </c>
      <c r="I17" s="12">
        <v>40</v>
      </c>
      <c r="J17" s="8">
        <f t="shared" si="2"/>
        <v>4</v>
      </c>
      <c r="K17" s="13">
        <f t="shared" si="3"/>
        <v>61.964</v>
      </c>
      <c r="L17" s="21" t="s">
        <v>31</v>
      </c>
    </row>
  </sheetData>
  <autoFilter ref="A2:L17">
    <sortState ref="A2:L17">
      <sortCondition ref="B3"/>
    </sortState>
    <extLst/>
  </autoFilter>
  <mergeCells count="1">
    <mergeCell ref="A1:L1"/>
  </mergeCells>
  <pageMargins left="0.75" right="0.75" top="0.826388888888889" bottom="0.865972222222222" header="0.314583333333333" footer="0.31458333333333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"/>
  <sheetViews>
    <sheetView tabSelected="1" view="pageBreakPreview" zoomScaleNormal="100" workbookViewId="0">
      <selection activeCell="O10" sqref="O10"/>
    </sheetView>
  </sheetViews>
  <sheetFormatPr defaultColWidth="9" defaultRowHeight="13.5"/>
  <cols>
    <col min="1" max="1" width="8.125" customWidth="1"/>
    <col min="2" max="2" width="16" customWidth="1"/>
    <col min="3" max="3" width="9.625" customWidth="1"/>
    <col min="4" max="4" width="15.375" customWidth="1"/>
    <col min="5" max="5" width="14.125" customWidth="1"/>
    <col min="6" max="6" width="12.625" customWidth="1"/>
    <col min="7" max="7" width="14" customWidth="1"/>
    <col min="8" max="8" width="11.875" style="2" customWidth="1"/>
    <col min="9" max="9" width="11.875" customWidth="1"/>
    <col min="10" max="10" width="13.875" customWidth="1"/>
    <col min="11" max="11" width="13.875" style="2" customWidth="1"/>
    <col min="12" max="12" width="8.5" style="3" customWidth="1"/>
    <col min="13" max="13" width="16.75" customWidth="1"/>
  </cols>
  <sheetData>
    <row r="1" ht="59" customHeight="1" spans="1:13">
      <c r="A1" s="4" t="s">
        <v>33</v>
      </c>
      <c r="B1" s="4"/>
      <c r="C1" s="4"/>
      <c r="D1" s="4"/>
      <c r="E1" s="4"/>
      <c r="F1" s="4"/>
      <c r="G1" s="4"/>
      <c r="H1" s="5"/>
      <c r="I1" s="4"/>
      <c r="J1" s="4"/>
      <c r="K1" s="5"/>
      <c r="L1" s="16"/>
      <c r="M1" s="4"/>
    </row>
    <row r="2" ht="40.5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6" t="s">
        <v>10</v>
      </c>
      <c r="K2" s="7" t="s">
        <v>34</v>
      </c>
      <c r="L2" s="17" t="s">
        <v>35</v>
      </c>
      <c r="M2" s="6" t="s">
        <v>36</v>
      </c>
    </row>
    <row r="3" s="1" customFormat="1" ht="18.75" spans="1:13">
      <c r="A3" s="8">
        <v>1</v>
      </c>
      <c r="B3" s="9">
        <v>202201001</v>
      </c>
      <c r="C3" s="10" t="s">
        <v>13</v>
      </c>
      <c r="D3" s="11">
        <v>813001005</v>
      </c>
      <c r="E3" s="12">
        <v>86</v>
      </c>
      <c r="F3" s="12">
        <f t="shared" ref="F3:F17" si="0">E3*0.5</f>
        <v>43</v>
      </c>
      <c r="G3" s="12">
        <v>87.33</v>
      </c>
      <c r="H3" s="13">
        <f t="shared" ref="H3:H17" si="1">G3*0.4</f>
        <v>34.932</v>
      </c>
      <c r="I3" s="12">
        <v>75</v>
      </c>
      <c r="J3" s="8">
        <f t="shared" ref="J3:J17" si="2">I3*0.1</f>
        <v>7.5</v>
      </c>
      <c r="K3" s="13">
        <f t="shared" ref="K3:K17" si="3">F3+H3+J3</f>
        <v>85.432</v>
      </c>
      <c r="L3" s="18">
        <v>1</v>
      </c>
      <c r="M3" s="19" t="s">
        <v>37</v>
      </c>
    </row>
    <row r="4" s="1" customFormat="1" ht="18.75" spans="1:13">
      <c r="A4" s="8">
        <v>2</v>
      </c>
      <c r="B4" s="9">
        <v>202201003</v>
      </c>
      <c r="C4" s="10" t="s">
        <v>14</v>
      </c>
      <c r="D4" s="11">
        <v>813001008</v>
      </c>
      <c r="E4" s="12">
        <v>82</v>
      </c>
      <c r="F4" s="12">
        <f t="shared" si="0"/>
        <v>41</v>
      </c>
      <c r="G4" s="12">
        <v>87.66</v>
      </c>
      <c r="H4" s="13">
        <f t="shared" si="1"/>
        <v>35.064</v>
      </c>
      <c r="I4" s="12">
        <v>65</v>
      </c>
      <c r="J4" s="8">
        <f t="shared" si="2"/>
        <v>6.5</v>
      </c>
      <c r="K4" s="13">
        <f t="shared" si="3"/>
        <v>82.564</v>
      </c>
      <c r="L4" s="18">
        <v>1</v>
      </c>
      <c r="M4" s="19" t="s">
        <v>37</v>
      </c>
    </row>
    <row r="5" s="1" customFormat="1" ht="18.75" spans="1:13">
      <c r="A5" s="8">
        <v>3</v>
      </c>
      <c r="B5" s="9">
        <v>202201003</v>
      </c>
      <c r="C5" s="14" t="s">
        <v>38</v>
      </c>
      <c r="D5" s="11">
        <v>813001010</v>
      </c>
      <c r="E5" s="12">
        <v>75</v>
      </c>
      <c r="F5" s="12">
        <f t="shared" si="0"/>
        <v>37.5</v>
      </c>
      <c r="G5" s="12">
        <v>82.33</v>
      </c>
      <c r="H5" s="13">
        <f t="shared" si="1"/>
        <v>32.932</v>
      </c>
      <c r="I5" s="12">
        <v>60</v>
      </c>
      <c r="J5" s="8">
        <f t="shared" si="2"/>
        <v>6</v>
      </c>
      <c r="K5" s="13">
        <f t="shared" si="3"/>
        <v>76.432</v>
      </c>
      <c r="L5" s="18">
        <v>2</v>
      </c>
      <c r="M5" s="19" t="s">
        <v>39</v>
      </c>
    </row>
    <row r="6" s="1" customFormat="1" ht="18.75" spans="1:13">
      <c r="A6" s="8">
        <v>4</v>
      </c>
      <c r="B6" s="9">
        <v>202201003</v>
      </c>
      <c r="C6" s="14" t="s">
        <v>40</v>
      </c>
      <c r="D6" s="11">
        <v>813001009</v>
      </c>
      <c r="E6" s="12">
        <v>73</v>
      </c>
      <c r="F6" s="12">
        <f t="shared" si="0"/>
        <v>36.5</v>
      </c>
      <c r="G6" s="12">
        <v>82</v>
      </c>
      <c r="H6" s="13">
        <f t="shared" si="1"/>
        <v>32.8</v>
      </c>
      <c r="I6" s="12">
        <v>45</v>
      </c>
      <c r="J6" s="8">
        <f t="shared" si="2"/>
        <v>4.5</v>
      </c>
      <c r="K6" s="13">
        <f t="shared" si="3"/>
        <v>73.8</v>
      </c>
      <c r="L6" s="18">
        <v>3</v>
      </c>
      <c r="M6" s="19" t="s">
        <v>39</v>
      </c>
    </row>
    <row r="7" s="1" customFormat="1" ht="18.75" spans="1:13">
      <c r="A7" s="8">
        <v>5</v>
      </c>
      <c r="B7" s="9" t="s">
        <v>22</v>
      </c>
      <c r="C7" s="10" t="s">
        <v>23</v>
      </c>
      <c r="D7" s="11">
        <v>813001003</v>
      </c>
      <c r="E7" s="12">
        <v>83</v>
      </c>
      <c r="F7" s="12">
        <f t="shared" si="0"/>
        <v>41.5</v>
      </c>
      <c r="G7" s="12">
        <v>88</v>
      </c>
      <c r="H7" s="13">
        <f t="shared" si="1"/>
        <v>35.2</v>
      </c>
      <c r="I7" s="12">
        <v>50</v>
      </c>
      <c r="J7" s="8">
        <f t="shared" si="2"/>
        <v>5</v>
      </c>
      <c r="K7" s="13">
        <f t="shared" si="3"/>
        <v>81.7</v>
      </c>
      <c r="L7" s="18">
        <v>1</v>
      </c>
      <c r="M7" s="19" t="s">
        <v>37</v>
      </c>
    </row>
    <row r="8" s="1" customFormat="1" ht="18.75" spans="1:13">
      <c r="A8" s="8">
        <v>6</v>
      </c>
      <c r="B8" s="9" t="s">
        <v>22</v>
      </c>
      <c r="C8" s="10" t="s">
        <v>24</v>
      </c>
      <c r="D8" s="11">
        <v>813001002</v>
      </c>
      <c r="E8" s="12">
        <v>82</v>
      </c>
      <c r="F8" s="12">
        <f t="shared" si="0"/>
        <v>41</v>
      </c>
      <c r="G8" s="12">
        <v>87.66</v>
      </c>
      <c r="H8" s="13">
        <f t="shared" si="1"/>
        <v>35.064</v>
      </c>
      <c r="I8" s="12">
        <v>45</v>
      </c>
      <c r="J8" s="8">
        <f t="shared" si="2"/>
        <v>4.5</v>
      </c>
      <c r="K8" s="13">
        <f t="shared" si="3"/>
        <v>80.564</v>
      </c>
      <c r="L8" s="18">
        <v>2</v>
      </c>
      <c r="M8" s="19" t="s">
        <v>39</v>
      </c>
    </row>
    <row r="9" s="1" customFormat="1" ht="18.75" spans="1:13">
      <c r="A9" s="8">
        <v>7</v>
      </c>
      <c r="B9" s="9" t="s">
        <v>22</v>
      </c>
      <c r="C9" s="10" t="s">
        <v>25</v>
      </c>
      <c r="D9" s="11">
        <v>813001001</v>
      </c>
      <c r="E9" s="12">
        <v>77</v>
      </c>
      <c r="F9" s="12">
        <f t="shared" si="0"/>
        <v>38.5</v>
      </c>
      <c r="G9" s="12">
        <v>84.33</v>
      </c>
      <c r="H9" s="13">
        <f t="shared" si="1"/>
        <v>33.732</v>
      </c>
      <c r="I9" s="12">
        <v>0</v>
      </c>
      <c r="J9" s="8">
        <f t="shared" si="2"/>
        <v>0</v>
      </c>
      <c r="K9" s="13">
        <f t="shared" si="3"/>
        <v>72.232</v>
      </c>
      <c r="L9" s="18">
        <v>3</v>
      </c>
      <c r="M9" s="19" t="s">
        <v>39</v>
      </c>
    </row>
    <row r="10" s="1" customFormat="1" ht="18.75" spans="1:13">
      <c r="A10" s="8">
        <v>8</v>
      </c>
      <c r="B10" s="9" t="s">
        <v>26</v>
      </c>
      <c r="C10" s="15" t="s">
        <v>27</v>
      </c>
      <c r="D10" s="11">
        <v>813001011</v>
      </c>
      <c r="E10" s="12">
        <v>83</v>
      </c>
      <c r="F10" s="12">
        <f t="shared" si="0"/>
        <v>41.5</v>
      </c>
      <c r="G10" s="12">
        <v>84.33</v>
      </c>
      <c r="H10" s="13">
        <f t="shared" si="1"/>
        <v>33.732</v>
      </c>
      <c r="I10" s="12">
        <v>35</v>
      </c>
      <c r="J10" s="8">
        <f t="shared" si="2"/>
        <v>3.5</v>
      </c>
      <c r="K10" s="13">
        <f t="shared" si="3"/>
        <v>78.732</v>
      </c>
      <c r="L10" s="18">
        <v>1</v>
      </c>
      <c r="M10" s="19" t="s">
        <v>37</v>
      </c>
    </row>
    <row r="11" s="1" customFormat="1" ht="18.75" spans="1:13">
      <c r="A11" s="8">
        <v>9</v>
      </c>
      <c r="B11" s="9" t="s">
        <v>26</v>
      </c>
      <c r="C11" s="15" t="s">
        <v>28</v>
      </c>
      <c r="D11" s="11">
        <v>813001012</v>
      </c>
      <c r="E11" s="12">
        <v>77</v>
      </c>
      <c r="F11" s="12">
        <f t="shared" si="0"/>
        <v>38.5</v>
      </c>
      <c r="G11" s="12">
        <v>83.33</v>
      </c>
      <c r="H11" s="13">
        <f t="shared" si="1"/>
        <v>33.332</v>
      </c>
      <c r="I11" s="12">
        <v>40</v>
      </c>
      <c r="J11" s="8">
        <f t="shared" si="2"/>
        <v>4</v>
      </c>
      <c r="K11" s="13">
        <f t="shared" si="3"/>
        <v>75.832</v>
      </c>
      <c r="L11" s="18">
        <v>2</v>
      </c>
      <c r="M11" s="19" t="s">
        <v>39</v>
      </c>
    </row>
    <row r="12" s="1" customFormat="1" ht="18.75" spans="1:13">
      <c r="A12" s="8">
        <v>10</v>
      </c>
      <c r="B12" s="9">
        <v>202202002</v>
      </c>
      <c r="C12" s="15" t="s">
        <v>17</v>
      </c>
      <c r="D12" s="11">
        <v>813001013</v>
      </c>
      <c r="E12" s="12">
        <v>74</v>
      </c>
      <c r="F12" s="12">
        <f t="shared" si="0"/>
        <v>37</v>
      </c>
      <c r="G12" s="12">
        <v>82.33</v>
      </c>
      <c r="H12" s="13">
        <f t="shared" si="1"/>
        <v>32.932</v>
      </c>
      <c r="I12" s="12">
        <v>35</v>
      </c>
      <c r="J12" s="8">
        <f t="shared" si="2"/>
        <v>3.5</v>
      </c>
      <c r="K12" s="13">
        <f t="shared" si="3"/>
        <v>73.432</v>
      </c>
      <c r="L12" s="18">
        <v>1</v>
      </c>
      <c r="M12" s="19" t="s">
        <v>37</v>
      </c>
    </row>
    <row r="13" s="1" customFormat="1" ht="18.75" spans="1:13">
      <c r="A13" s="8">
        <v>11</v>
      </c>
      <c r="B13" s="9">
        <v>202202002</v>
      </c>
      <c r="C13" s="15" t="s">
        <v>18</v>
      </c>
      <c r="D13" s="11">
        <v>813001014</v>
      </c>
      <c r="E13" s="12">
        <v>66</v>
      </c>
      <c r="F13" s="12">
        <f t="shared" si="0"/>
        <v>33</v>
      </c>
      <c r="G13" s="12">
        <v>27.66</v>
      </c>
      <c r="H13" s="13">
        <f t="shared" si="1"/>
        <v>11.064</v>
      </c>
      <c r="I13" s="12">
        <v>45</v>
      </c>
      <c r="J13" s="8">
        <f t="shared" si="2"/>
        <v>4.5</v>
      </c>
      <c r="K13" s="13">
        <f t="shared" si="3"/>
        <v>48.564</v>
      </c>
      <c r="L13" s="18">
        <v>2</v>
      </c>
      <c r="M13" s="19" t="s">
        <v>39</v>
      </c>
    </row>
    <row r="14" s="1" customFormat="1" ht="18.75" spans="1:13">
      <c r="A14" s="8">
        <v>12</v>
      </c>
      <c r="B14" s="9">
        <v>202202003</v>
      </c>
      <c r="C14" s="15" t="s">
        <v>21</v>
      </c>
      <c r="D14" s="11">
        <v>813002013</v>
      </c>
      <c r="E14" s="12">
        <v>84</v>
      </c>
      <c r="F14" s="12">
        <f t="shared" si="0"/>
        <v>42</v>
      </c>
      <c r="G14" s="12">
        <v>83.33</v>
      </c>
      <c r="H14" s="13">
        <f t="shared" si="1"/>
        <v>33.332</v>
      </c>
      <c r="I14" s="12">
        <v>60</v>
      </c>
      <c r="J14" s="8">
        <f t="shared" si="2"/>
        <v>6</v>
      </c>
      <c r="K14" s="13">
        <f t="shared" si="3"/>
        <v>81.332</v>
      </c>
      <c r="L14" s="18">
        <v>1</v>
      </c>
      <c r="M14" s="19" t="s">
        <v>37</v>
      </c>
    </row>
    <row r="15" s="1" customFormat="1" ht="18.75" spans="1:13">
      <c r="A15" s="8">
        <v>13</v>
      </c>
      <c r="B15" s="9">
        <v>202202003</v>
      </c>
      <c r="C15" s="15" t="s">
        <v>20</v>
      </c>
      <c r="D15" s="11">
        <v>813001020</v>
      </c>
      <c r="E15" s="12">
        <v>85</v>
      </c>
      <c r="F15" s="12">
        <f t="shared" si="0"/>
        <v>42.5</v>
      </c>
      <c r="G15" s="12">
        <v>87.66</v>
      </c>
      <c r="H15" s="13">
        <f t="shared" si="1"/>
        <v>35.064</v>
      </c>
      <c r="I15" s="12">
        <v>20</v>
      </c>
      <c r="J15" s="8">
        <f t="shared" si="2"/>
        <v>2</v>
      </c>
      <c r="K15" s="13">
        <f t="shared" si="3"/>
        <v>79.564</v>
      </c>
      <c r="L15" s="18">
        <v>2</v>
      </c>
      <c r="M15" s="19" t="s">
        <v>39</v>
      </c>
    </row>
    <row r="16" s="1" customFormat="1" ht="18.75" spans="1:13">
      <c r="A16" s="8">
        <v>14</v>
      </c>
      <c r="B16" s="9" t="s">
        <v>29</v>
      </c>
      <c r="C16" s="15" t="s">
        <v>32</v>
      </c>
      <c r="D16" s="11">
        <v>813002016</v>
      </c>
      <c r="E16" s="12">
        <v>49</v>
      </c>
      <c r="F16" s="12">
        <f t="shared" si="0"/>
        <v>24.5</v>
      </c>
      <c r="G16" s="12">
        <v>83.66</v>
      </c>
      <c r="H16" s="13">
        <f t="shared" si="1"/>
        <v>33.464</v>
      </c>
      <c r="I16" s="12">
        <v>40</v>
      </c>
      <c r="J16" s="8">
        <f t="shared" si="2"/>
        <v>4</v>
      </c>
      <c r="K16" s="13">
        <f t="shared" si="3"/>
        <v>61.964</v>
      </c>
      <c r="L16" s="18">
        <v>1</v>
      </c>
      <c r="M16" s="19" t="s">
        <v>37</v>
      </c>
    </row>
    <row r="17" s="1" customFormat="1" ht="18.75" spans="1:13">
      <c r="A17" s="8">
        <v>15</v>
      </c>
      <c r="B17" s="9" t="s">
        <v>29</v>
      </c>
      <c r="C17" s="15" t="s">
        <v>30</v>
      </c>
      <c r="D17" s="11">
        <v>813002017</v>
      </c>
      <c r="E17" s="12">
        <v>52</v>
      </c>
      <c r="F17" s="12">
        <f t="shared" si="0"/>
        <v>26</v>
      </c>
      <c r="G17" s="12">
        <v>56.33</v>
      </c>
      <c r="H17" s="13">
        <f t="shared" si="1"/>
        <v>22.532</v>
      </c>
      <c r="I17" s="12">
        <v>45</v>
      </c>
      <c r="J17" s="8">
        <f t="shared" si="2"/>
        <v>4.5</v>
      </c>
      <c r="K17" s="13">
        <f t="shared" si="3"/>
        <v>53.032</v>
      </c>
      <c r="L17" s="18">
        <v>2</v>
      </c>
      <c r="M17" s="19" t="s">
        <v>39</v>
      </c>
    </row>
    <row r="18" s="1" customFormat="1" spans="12:12">
      <c r="L18" s="20"/>
    </row>
  </sheetData>
  <autoFilter ref="A2:M17">
    <sortState ref="A2:M17">
      <sortCondition ref="B2:B17"/>
    </sortState>
    <extLst/>
  </autoFilter>
  <sortState ref="A3:M18">
    <sortCondition ref="B3"/>
  </sortState>
  <mergeCells count="1">
    <mergeCell ref="A1:M1"/>
  </mergeCells>
  <pageMargins left="0.751388888888889" right="0.751388888888889" top="0.826388888888889" bottom="0.865972222222222" header="0.314583333333333" footer="0.314583333333333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替用</cp:lastModifiedBy>
  <dcterms:created xsi:type="dcterms:W3CDTF">2022-08-15T00:54:00Z</dcterms:created>
  <dcterms:modified xsi:type="dcterms:W3CDTF">2022-10-31T11:09:31Z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E638942E0C7A464B82DE961D426DFC03</vt:lpwstr>
  </property>
  <property fmtid="{D5CDD505-2E9C-101B-9397-08002B2CF9AE}" pid="3" name="KSOProductBuildVer">
    <vt:lpwstr>2052-11.1.0.12598</vt:lpwstr>
  </property>
</Properties>
</file>